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F21" i="1" l="1"/>
  <c r="F20" i="1"/>
  <c r="G21" i="1"/>
  <c r="F27" i="1"/>
  <c r="G27" i="1"/>
  <c r="G20" i="1"/>
  <c r="F42" i="1"/>
  <c r="F41" i="1" s="1"/>
  <c r="F58" i="1" s="1"/>
  <c r="G42" i="1"/>
  <c r="F49" i="1"/>
  <c r="G49" i="1"/>
  <c r="G41" i="1" s="1"/>
  <c r="G58" i="1" s="1"/>
  <c r="F59" i="1"/>
  <c r="G59" i="1"/>
  <c r="F65" i="1"/>
  <c r="G65" i="1"/>
  <c r="G64" i="1" s="1"/>
  <c r="G94" i="1" s="1"/>
  <c r="F75" i="1"/>
  <c r="F69" i="1" s="1"/>
  <c r="F64" i="1" s="1"/>
  <c r="F94" i="1" s="1"/>
  <c r="G75" i="1"/>
  <c r="G69" i="1" s="1"/>
  <c r="F86" i="1"/>
  <c r="F84" i="1" s="1"/>
  <c r="G86" i="1"/>
  <c r="F90" i="1"/>
  <c r="G90" i="1"/>
  <c r="G84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<sst xmlns="http://schemas.openxmlformats.org/spreadsheetml/2006/main" count="173" uniqueCount="140">
  <si>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</si>
  <si>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</si>
  <si>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</si>
  <si>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sporto centras</t>
  </si>
  <si>
    <t>(viešojo sektoriaus subjekto arba viešojo sektoriaus subjektų grupės pavadinimas)</t>
  </si>
  <si>
    <t>190565954 Livonijos g. 6, LT-84124 Joniškis</t>
  </si>
  <si>
    <t>(viešojo sektoriaus subjekto, parengusio finansinės būklės ataskaitą (konsoliduotąją finansinės būklės ataskaitą), kodas, adresas)</t>
  </si>
  <si>
    <t>FINANSINĖS BŪKLĖS ATASKAITA</t>
  </si>
  <si>
    <t>2022 m. kovo 31 d.</t>
  </si>
  <si>
    <t>2022 m. gegužės 20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</si>
  <si>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</si>
  <si>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</si>
  <si>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</si>
  <si>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</si>
  <si>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</si>
  <si>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</si>
  <si>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</si>
  <si>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</si>
  <si>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</si>
  <si>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</si>
  <si>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</si>
  <si>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</si>
  <si>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</si>
  <si>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</si>
  <si>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</si>
  <si>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</si>
  <si>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</si>
  <si>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</si>
  <si>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</si>
  <si>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</si>
  <si>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</si>
  <si>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</si>
  <si>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</si>
  <si>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</si>
  <si>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</si>
  <si>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</si>
  <si>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</si>
  <si>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</si>
  <si>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</si>
  <si>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</si>
  <si>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</si>
  <si>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</si>
  <si>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</si>
  <si>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</si>
  <si>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</si>
  <si>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</si>
  <si>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</si>
  <si>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</si>
  <si>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</si>
  <si>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</si>
  <si>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</si>
  <si>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</si>
  <si>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</si>
  <si>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</si>
  <si>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</si>
  <si>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</si>
  <si>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</si>
  <si>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</si>
  <si>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</si>
  <si>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</si>
  <si>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</si>
  <si>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</si>
  <si>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</si>
  <si>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</si>
  <si>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</si>
  <si>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</si>
  <si>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</si>
  <si>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</si>
  <si>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</si>
  <si>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</si>
  <si>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</si>
  <si>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</si>
  <si>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</si>
  <si>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</si>
  <si>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</si>
  <si>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</si>
  <si>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</si>
  <si>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</si>
  <si>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</si>
  <si>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</si>
  <si>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</si>
  <si>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</si>
  <si>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</si>
  <si>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</si>
  <si>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</si>
  <si>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</si>
  <si>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</si>
  <si>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</si>
  <si>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</si>
  <si>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</si>
  <si>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</si>
  <si>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</si>
  <si>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</si>
  <si>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</si>
  <si>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</si>
  <si>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</si>
  <si>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</si>
  <si>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</si>
  <si>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</si>
  <si>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</si>
  <si>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</si>
  <si>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</si>
  <si>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</si>
  <si>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</si>
  <si>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</si>
  <si>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</si>
  <si>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</si>
  <si>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</si>
  <si>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</si>
  <si>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</si>
  <si>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</si>
  <si>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</si>
  <si>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</si>
  <si>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</si>
  <si>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</si>
  <si>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</si>
  <si>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</si>
  <si>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</si>
  <si>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</si>
  <si>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</si>
  <si>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</si>
  <si>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</si>
  <si>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</si>
  <si>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</si>
  <si>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</si>
  <si>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</si>
  <si>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</si>
  <si>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</si>
  <si>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</si>
  <si>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</si>
  <si>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</si>
  <si>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</si>
  <si>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</si>
  <si>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</si>
  <si>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Tomas Aleknavičius</t>
  </si>
  <si>
    <t>(viešojo sektoriaus subjekto vadovas arba jo įgaliotas administracijos vadovas)                               (parašas)</t>
  </si>
  <si>
    <t>(vardas ir pavardė)</t>
  </si>
  <si>
    <t>Vyriausioji buhalterė</t>
  </si>
  <si>
    <t>Erika Veriūgė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</si>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</sst>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zoomScaleNormal="100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 x14ac:dyDescent="0.2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100288.26999999999</v>
      </c>
      <c r="G20" s="20">
        <f>SUM(G21,G27,G38,G39)</f>
        <v>100673.86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100288.26999999999</v>
      </c>
      <c r="G27" s="20">
        <f>SUM(G28:G37)</f>
        <v>100673.86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98309.06</v>
      </c>
      <c r="G29" s="20">
        <v>98590.49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>
        <v>0.01</v>
      </c>
      <c r="G33" s="20">
        <v>0.01</v>
      </c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/>
      <c r="G35" s="20"/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1979.2</v>
      </c>
      <c r="G36" s="20">
        <v>2083.36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99581.060000000012</v>
      </c>
      <c r="G41" s="20">
        <f>SUM(G42,G48,G49,G56,G57)</f>
        <v>60146.42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102.21</v>
      </c>
      <c r="G42" s="20">
        <f>SUM(G43:G47)</f>
        <v>166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102.21</v>
      </c>
      <c r="G44" s="20">
        <v>166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>
        <v>176</v>
      </c>
      <c r="G48" s="20">
        <v>97.79</v>
      </c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98934.52</v>
      </c>
      <c r="G49" s="20">
        <f>SUM(G50:G55)</f>
        <v>59432.25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83" t="s">
        <v>76</v>
      </c>
      <c r="D53" s="84"/>
      <c r="E53" s="32"/>
      <c r="F53" s="20">
        <v>2028.56</v>
      </c>
      <c r="G53" s="20">
        <v>1581.55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96905.96</v>
      </c>
      <c r="G54" s="20">
        <v>57850.7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368.33</v>
      </c>
      <c r="G57" s="20">
        <v>450.38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199869.33000000002</v>
      </c>
      <c r="G58" s="20">
        <f>SUM(G20,G40,G41)</f>
        <v>160820.28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100721.25</v>
      </c>
      <c r="G59" s="20">
        <f>SUM(G60:G63)</f>
        <v>101387.83000000002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23245.68</v>
      </c>
      <c r="G60" s="20">
        <v>23290.560000000001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38778.29</v>
      </c>
      <c r="G61" s="51">
        <v>39245.51</v>
      </c>
    </row>
    <row r="62" spans="1:7" s="6" customFormat="1" ht="12.75" customHeight="1" x14ac:dyDescent="0.2">
      <c r="A62" s="21" t="s">
        <v>53</v>
      </c>
      <c r="B62" s="82" t="s">
        <v>89</v>
      </c>
      <c r="C62" s="83"/>
      <c r="D62" s="84"/>
      <c r="E62" s="32"/>
      <c r="F62" s="20">
        <v>38327.4</v>
      </c>
      <c r="G62" s="20">
        <v>38401.379999999997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369.88</v>
      </c>
      <c r="G63" s="20">
        <v>450.38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94299.55</v>
      </c>
      <c r="G64" s="20">
        <f>SUM(G65,G69)</f>
        <v>57821.05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94299.55</v>
      </c>
      <c r="G69" s="20">
        <f>SUM(G70,G71,G72,G73,G74,G75,G78,G79,G80,G81,G82,G83)</f>
        <v>57821.05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2074.63</v>
      </c>
      <c r="G80" s="20">
        <v>268.41000000000003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33325.300000000003</v>
      </c>
      <c r="G81" s="20">
        <v>29.02</v>
      </c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>
        <v>58899.62</v>
      </c>
      <c r="G82" s="20">
        <v>57523.62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4848.5300000000007</v>
      </c>
      <c r="G84" s="20">
        <f>SUM(G85,G86,G89,G90)</f>
        <v>1611.4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4848.5300000000007</v>
      </c>
      <c r="G90" s="20">
        <f>SUM(G91:G92)</f>
        <v>1611.4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3237.13</v>
      </c>
      <c r="G91" s="20">
        <v>1388.9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1611.4</v>
      </c>
      <c r="G92" s="20">
        <v>222.5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132</v>
      </c>
      <c r="C94" s="83"/>
      <c r="D94" s="84"/>
      <c r="E94" s="32"/>
      <c r="F94" s="20">
        <f>SUM(F59,F64,F84,F93)</f>
        <v>199869.33</v>
      </c>
      <c r="G94" s="20">
        <f>SUM(G59,G64,G84,G93)</f>
        <v>160820.28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 x14ac:dyDescent="0.2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 x14ac:dyDescent="0.2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A9:G9"/>
    <mergeCell ref="A12:E12"/>
    <mergeCell ref="A13:G13"/>
    <mergeCell ref="A14:G14"/>
    <mergeCell ref="A16:G16"/>
    <mergeCell ref="B62:D62"/>
    <mergeCell ref="C47:D47"/>
    <mergeCell ref="C53:D53"/>
    <mergeCell ref="A10:G10"/>
    <mergeCell ref="B94:D94"/>
    <mergeCell ref="A17:G17"/>
    <mergeCell ref="D18:G18"/>
    <mergeCell ref="B19:D19"/>
    <mergeCell ref="E2:G2"/>
    <mergeCell ref="E3:G3"/>
    <mergeCell ref="A5:G6"/>
    <mergeCell ref="A7:G7"/>
    <mergeCell ref="A8:G8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Erika</cp:lastModifiedBy>
  <dcterms:created xsi:type="dcterms:W3CDTF">2022-05-22T17:33:20Z</dcterms:created>
  <dcterms:modified xsi:type="dcterms:W3CDTF">2022-05-22T17:33:25Z</dcterms:modified>
</cp:coreProperties>
</file>